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idebiermann/Desktop/Abinote/"/>
    </mc:Choice>
  </mc:AlternateContent>
  <xr:revisionPtr revIDLastSave="0" documentId="13_ncr:1_{2156B774-38F2-AB42-98B1-E333434F13CC}" xr6:coauthVersionLast="47" xr6:coauthVersionMax="47" xr10:uidLastSave="{00000000-0000-0000-0000-000000000000}"/>
  <bookViews>
    <workbookView xWindow="10060" yWindow="1400" windowWidth="25600" windowHeight="14360" xr2:uid="{A3A21E16-9C91-A741-A310-1DC7CD8CB62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B21" i="1" l="1"/>
  <c r="F13" i="1" l="1"/>
  <c r="B22" i="1" s="1"/>
  <c r="H6" i="1" l="1"/>
  <c r="F17" i="1"/>
  <c r="B20" i="1"/>
  <c r="F18" i="1" l="1"/>
  <c r="G17" i="1" s="1"/>
</calcChain>
</file>

<file path=xl/sharedStrings.xml><?xml version="1.0" encoding="utf-8"?>
<sst xmlns="http://schemas.openxmlformats.org/spreadsheetml/2006/main" count="15" uniqueCount="15">
  <si>
    <t>Berechnung der Abiturnote und zusätzliche mündliche Prüfung in den Prüfungsfächern P1-P4</t>
  </si>
  <si>
    <t>P1</t>
  </si>
  <si>
    <t>P2</t>
  </si>
  <si>
    <t>P3</t>
  </si>
  <si>
    <t>P4</t>
  </si>
  <si>
    <t>P5</t>
  </si>
  <si>
    <t>Fach</t>
  </si>
  <si>
    <t>Note schriftlich</t>
  </si>
  <si>
    <t>Zusätzliche Prüfung, mdl.</t>
  </si>
  <si>
    <t>Punktzahl</t>
  </si>
  <si>
    <t>Punkte Abitur:</t>
  </si>
  <si>
    <t>Punkte Block !:</t>
  </si>
  <si>
    <t>Gesamtpunkte:</t>
  </si>
  <si>
    <t>Schnitt:</t>
  </si>
  <si>
    <t>Bm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</si>
</sst>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_ ;\-0\ "/>
    <numFmt numFmtId="165" formatCode="0.0_ ;\-0.0\ "/>
    <numFmt numFmtId="166" formatCode="0.00000"/>
    <numFmt numFmtId="167" formatCode="#,##0.0"/>
    <numFmt numFmtId="168" formatCode="0.0"/>
    <numFmt numFmtId="169" formatCode="0.00_ ;\-0.00\ 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slantDashDot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slantDashDot">
        <color auto="1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slantDashDot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168" fontId="0" fillId="3" borderId="0" xfId="0" applyNumberFormat="1" applyFill="1"/>
    <xf numFmtId="167" fontId="0" fillId="3" borderId="0" xfId="0" applyNumberFormat="1" applyFill="1"/>
    <xf numFmtId="166" fontId="0" fillId="3" borderId="0" xfId="0" applyNumberFormat="1" applyFill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 applyProtection="1"/>
    <xf numFmtId="164" fontId="0" fillId="3" borderId="0" xfId="0" applyNumberFormat="1" applyFill="1" applyProtection="1"/>
    <xf numFmtId="165" fontId="0" fillId="3" borderId="0" xfId="0" applyNumberFormat="1" applyFill="1" applyProtection="1"/>
    <xf numFmtId="168" fontId="0" fillId="3" borderId="0" xfId="0" applyNumberFormat="1" applyFill="1" applyProtection="1"/>
    <xf numFmtId="0" fontId="0" fillId="3" borderId="0" xfId="0" applyFill="1" applyAlignment="1" applyProtection="1">
      <alignment horizontal="center"/>
    </xf>
    <xf numFmtId="0" fontId="0" fillId="3" borderId="4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Border="1" applyProtection="1"/>
    <xf numFmtId="166" fontId="0" fillId="3" borderId="0" xfId="0" applyNumberFormat="1" applyFill="1" applyProtection="1"/>
    <xf numFmtId="0" fontId="1" fillId="3" borderId="0" xfId="0" applyFont="1" applyFill="1" applyAlignment="1" applyProtection="1">
      <alignment horizontal="center"/>
    </xf>
    <xf numFmtId="164" fontId="0" fillId="3" borderId="0" xfId="0" applyNumberFormat="1" applyFill="1" applyProtection="1"/>
    <xf numFmtId="2" fontId="0" fillId="3" borderId="0" xfId="0" applyNumberFormat="1" applyFill="1" applyAlignment="1" applyProtection="1">
      <alignment horizontal="left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</xf>
    <xf numFmtId="165" fontId="0" fillId="3" borderId="6" xfId="0" applyNumberFormat="1" applyFill="1" applyBorder="1" applyAlignment="1" applyProtection="1">
      <alignment horizontal="center"/>
    </xf>
    <xf numFmtId="0" fontId="0" fillId="3" borderId="0" xfId="0" applyFill="1" applyProtection="1"/>
    <xf numFmtId="164" fontId="0" fillId="3" borderId="0" xfId="0" applyNumberFormat="1" applyFill="1" applyProtection="1"/>
    <xf numFmtId="0" fontId="0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169" fontId="4" fillId="3" borderId="7" xfId="0" applyNumberFormat="1" applyFont="1" applyFill="1" applyBorder="1" applyAlignment="1" applyProtection="1">
      <alignment horizontal="left" vertical="center"/>
    </xf>
    <xf numFmtId="169" fontId="4" fillId="3" borderId="0" xfId="0" applyNumberFormat="1" applyFont="1" applyFill="1" applyBorder="1" applyAlignment="1" applyProtection="1">
      <alignment horizontal="left" vertical="center"/>
    </xf>
    <xf numFmtId="0" fontId="1" fillId="3" borderId="0" xfId="0" applyFont="1" applyFill="1" applyProtection="1"/>
    <xf numFmtId="164" fontId="7" fillId="3" borderId="0" xfId="0" applyNumberFormat="1" applyFont="1" applyFill="1" applyProtection="1"/>
  </cellXfs>
  <cellStyles count="1">
    <cellStyle name="Standard" xfId="0" builtinId="0"/>
  </cellStyles>
  <dxfs count="22">
    <dxf>
      <font>
        <color rgb="FFFF0000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338667</xdr:colOff>
      <xdr:row>12</xdr:row>
      <xdr:rowOff>108856</xdr:rowOff>
    </xdr:from>
    <xdr:to>
      <xdr:col>3</xdr:col>
      <xdr:colOff>338667</xdr:colOff>
      <xdr:row>16</xdr:row>
      <xdr:rowOff>158749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01A41D5-C9F5-F040-9D65-07FB26493A38}"/>
            </a:ext>
          </a:extLst>
        </xdr:cNvPr>
        <xdr:cNvSpPr txBox="1"/>
      </xdr:nvSpPr>
      <xdr:spPr>
        <a:xfrm>
          <a:off x="338667" y="2553606"/>
          <a:ext cx="2518833" cy="875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accent1">
                  <a:lumMod val="75000"/>
                </a:schemeClr>
              </a:solidFill>
            </a:rPr>
            <a:t>Bitte nur die blau hinterlegten </a:t>
          </a:r>
          <a:br>
            <a:rPr lang="de-DE" sz="1400" b="1">
              <a:solidFill>
                <a:schemeClr val="accent1">
                  <a:lumMod val="75000"/>
                </a:schemeClr>
              </a:solidFill>
            </a:rPr>
          </a:br>
          <a:r>
            <a:rPr lang="de-DE" sz="1400" b="1">
              <a:solidFill>
                <a:schemeClr val="accent1">
                  <a:lumMod val="75000"/>
                </a:schemeClr>
              </a:solidFill>
            </a:rPr>
            <a:t>Felder ausfüllen.</a:t>
          </a:r>
        </a:p>
        <a:p>
          <a:endParaRPr lang="de-D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EE030-5F5D-784D-8325-45AA25F5A65F}">
  <dimension ref="A1:P52"/>
  <sheetViews>
    <sheetView tabSelected="1" zoomScale="120" zoomScaleNormal="120" workbookViewId="0">
      <selection activeCell="C7" sqref="C7"/>
    </sheetView>
  </sheetViews>
  <sheetFormatPr baseColWidth="10" defaultRowHeight="16" x14ac:dyDescent="0.2"/>
  <cols>
    <col min="1" max="1" width="4.6640625" style="1" customWidth="1"/>
    <col min="2" max="2" width="10.83203125" style="1"/>
    <col min="3" max="3" width="17.5" style="1" customWidth="1"/>
    <col min="4" max="4" width="15.83203125" style="1" customWidth="1"/>
    <col min="5" max="5" width="18.5" style="1" customWidth="1"/>
    <col min="6" max="9" width="10.83203125" style="1"/>
    <col min="10" max="13" width="10.83203125" style="1" customWidth="1"/>
    <col min="14" max="14" width="10.83203125" style="1"/>
    <col min="15" max="15" width="10.83203125" style="8"/>
    <col min="16" max="16384" width="10.83203125" style="1"/>
  </cols>
  <sheetData>
    <row r="1" spans="1:16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 ht="19" x14ac:dyDescent="0.25">
      <c r="A2" s="9"/>
      <c r="B2" s="42" t="s">
        <v>0</v>
      </c>
      <c r="C2" s="43"/>
      <c r="D2" s="43"/>
      <c r="E2" s="43"/>
      <c r="F2" s="43"/>
      <c r="G2" s="43"/>
      <c r="H2" s="43"/>
      <c r="I2" s="9"/>
      <c r="J2" s="10"/>
      <c r="K2" s="9"/>
      <c r="L2" s="9"/>
      <c r="M2" s="9"/>
      <c r="N2" s="9"/>
    </row>
    <row r="3" spans="1:16" x14ac:dyDescent="0.2">
      <c r="A3" s="9"/>
      <c r="B3" s="9"/>
      <c r="C3" s="9"/>
      <c r="D3" s="9"/>
      <c r="E3" s="9"/>
      <c r="F3" s="9"/>
      <c r="G3" s="9"/>
      <c r="H3" s="9"/>
      <c r="I3" s="9"/>
      <c r="J3" s="10"/>
      <c r="K3" s="10"/>
      <c r="L3" s="11"/>
      <c r="M3" s="12"/>
      <c r="N3" s="9"/>
    </row>
    <row r="4" spans="1:16" x14ac:dyDescent="0.2">
      <c r="A4" s="9"/>
      <c r="B4" s="40"/>
      <c r="C4" s="40"/>
      <c r="D4" s="40"/>
      <c r="E4" s="40"/>
      <c r="F4" s="9"/>
      <c r="G4" s="9"/>
      <c r="H4" s="9"/>
      <c r="I4" s="9"/>
      <c r="J4" s="10"/>
      <c r="K4" s="10"/>
      <c r="L4" s="11"/>
      <c r="M4" s="12"/>
      <c r="N4" s="9"/>
      <c r="P4" s="5"/>
    </row>
    <row r="5" spans="1:16" ht="17" thickBot="1" x14ac:dyDescent="0.25">
      <c r="A5" s="9"/>
      <c r="B5" s="9"/>
      <c r="C5" s="9"/>
      <c r="D5" s="9"/>
      <c r="E5" s="9"/>
      <c r="F5" s="9"/>
      <c r="G5" s="9"/>
      <c r="H5" s="9"/>
      <c r="I5" s="9"/>
      <c r="J5" s="10"/>
      <c r="K5" s="10"/>
      <c r="L5" s="11"/>
      <c r="M5" s="12"/>
      <c r="N5" s="10"/>
      <c r="P5" s="3"/>
    </row>
    <row r="6" spans="1:16" x14ac:dyDescent="0.2">
      <c r="A6" s="9"/>
      <c r="B6" s="9"/>
      <c r="C6" s="21" t="s">
        <v>6</v>
      </c>
      <c r="D6" s="22" t="s">
        <v>7</v>
      </c>
      <c r="E6" s="22" t="s">
        <v>8</v>
      </c>
      <c r="F6" s="23" t="s">
        <v>9</v>
      </c>
      <c r="G6" s="9"/>
      <c r="H6" s="41" t="str">
        <f>IF(F15="","Block I fehlt!",IF(OR(B21&lt;&gt;"",F13&lt;100),"Nicht bestanden","Bestanden!"))</f>
        <v>Block I fehlt!</v>
      </c>
      <c r="I6" s="9"/>
      <c r="J6" s="10"/>
      <c r="K6" s="10"/>
      <c r="L6" s="11"/>
      <c r="M6" s="12"/>
      <c r="N6" s="10"/>
      <c r="P6" s="3"/>
    </row>
    <row r="7" spans="1:16" x14ac:dyDescent="0.2">
      <c r="A7" s="9"/>
      <c r="B7" s="18" t="s">
        <v>1</v>
      </c>
      <c r="C7" s="24"/>
      <c r="D7" s="25"/>
      <c r="E7" s="25"/>
      <c r="F7" s="26">
        <f>IF(E7="",$D7*4,ROUND($D7*8/3+$E7*4/3,0))</f>
        <v>0</v>
      </c>
      <c r="G7" s="9"/>
      <c r="H7" s="41"/>
      <c r="I7" s="9"/>
      <c r="J7" s="10"/>
      <c r="K7" s="10"/>
      <c r="L7" s="11"/>
      <c r="M7" s="12"/>
      <c r="N7" s="10"/>
      <c r="P7" s="3"/>
    </row>
    <row r="8" spans="1:16" x14ac:dyDescent="0.2">
      <c r="A8" s="9"/>
      <c r="B8" s="18" t="s">
        <v>2</v>
      </c>
      <c r="C8" s="24"/>
      <c r="D8" s="25"/>
      <c r="E8" s="25"/>
      <c r="F8" s="26">
        <f>IF(E8="",$D8*4,ROUND($D8*8/3+$E8*4/3,0))</f>
        <v>0</v>
      </c>
      <c r="G8" s="9"/>
      <c r="H8" s="41"/>
      <c r="I8" s="9"/>
      <c r="J8" s="10"/>
      <c r="K8" s="10"/>
      <c r="L8" s="11"/>
      <c r="M8" s="12"/>
      <c r="N8" s="10"/>
      <c r="P8" s="3"/>
    </row>
    <row r="9" spans="1:16" x14ac:dyDescent="0.2">
      <c r="A9" s="9"/>
      <c r="B9" s="18" t="s">
        <v>3</v>
      </c>
      <c r="C9" s="24"/>
      <c r="D9" s="25"/>
      <c r="E9" s="25"/>
      <c r="F9" s="26">
        <f>IF(E9="",$D9*4,ROUND($D9*8/3+$E9*4/3,0))</f>
        <v>0</v>
      </c>
      <c r="G9" s="9"/>
      <c r="H9" s="41"/>
      <c r="I9" s="9"/>
      <c r="J9" s="10"/>
      <c r="K9" s="10"/>
      <c r="L9" s="11"/>
      <c r="M9" s="12"/>
      <c r="N9" s="10"/>
      <c r="P9" s="3"/>
    </row>
    <row r="10" spans="1:16" x14ac:dyDescent="0.2">
      <c r="A10" s="9"/>
      <c r="B10" s="18" t="s">
        <v>4</v>
      </c>
      <c r="C10" s="24"/>
      <c r="D10" s="25"/>
      <c r="E10" s="25"/>
      <c r="F10" s="26">
        <f>IF(E10="",$D10*4,ROUND($D10*8/3+$E10*4/3,0))</f>
        <v>0</v>
      </c>
      <c r="G10" s="9"/>
      <c r="H10" s="41"/>
      <c r="I10" s="9"/>
      <c r="J10" s="10"/>
      <c r="K10" s="10"/>
      <c r="L10" s="11"/>
      <c r="M10" s="12"/>
      <c r="N10" s="10"/>
      <c r="P10" s="3"/>
    </row>
    <row r="11" spans="1:16" ht="17" thickBot="1" x14ac:dyDescent="0.25">
      <c r="A11" s="9"/>
      <c r="B11" s="18" t="s">
        <v>5</v>
      </c>
      <c r="C11" s="27"/>
      <c r="D11" s="28"/>
      <c r="E11" s="29"/>
      <c r="F11" s="30">
        <f>D11*4</f>
        <v>0</v>
      </c>
      <c r="G11" s="9"/>
      <c r="H11" s="41"/>
      <c r="I11" s="9"/>
      <c r="J11" s="10"/>
      <c r="K11" s="10"/>
      <c r="L11" s="11"/>
      <c r="M11" s="12"/>
      <c r="N11" s="10"/>
      <c r="P11" s="3"/>
    </row>
    <row r="12" spans="1:16" ht="17" thickBot="1" x14ac:dyDescent="0.25">
      <c r="A12" s="9"/>
      <c r="B12" s="9"/>
      <c r="C12" s="15"/>
      <c r="D12" s="15"/>
      <c r="E12" s="15"/>
      <c r="F12" s="15"/>
      <c r="G12" s="9"/>
      <c r="H12" s="9"/>
      <c r="I12" s="9"/>
      <c r="J12" s="10"/>
      <c r="K12" s="10"/>
      <c r="L12" s="11"/>
      <c r="M12" s="12"/>
      <c r="N12" s="10"/>
      <c r="P12" s="3"/>
    </row>
    <row r="13" spans="1:16" x14ac:dyDescent="0.2">
      <c r="A13" s="9"/>
      <c r="B13" s="38"/>
      <c r="C13" s="38"/>
      <c r="D13" s="38"/>
      <c r="E13" s="31" t="s">
        <v>10</v>
      </c>
      <c r="F13" s="32">
        <f>F7+F8+F9+F10+F11</f>
        <v>0</v>
      </c>
      <c r="G13" s="9"/>
      <c r="H13" s="9"/>
      <c r="I13" s="9"/>
      <c r="J13" s="10"/>
      <c r="K13" s="10"/>
      <c r="L13" s="11"/>
      <c r="M13" s="12"/>
      <c r="N13" s="10"/>
      <c r="P13" s="3"/>
    </row>
    <row r="14" spans="1:16" x14ac:dyDescent="0.2">
      <c r="A14" s="9"/>
      <c r="B14" s="38"/>
      <c r="C14" s="38"/>
      <c r="D14" s="38"/>
      <c r="E14" s="33"/>
      <c r="F14" s="14"/>
      <c r="G14" s="9"/>
      <c r="H14" s="9"/>
      <c r="I14" s="9"/>
      <c r="J14" s="10"/>
      <c r="K14" s="10"/>
      <c r="L14" s="11"/>
      <c r="M14" s="12"/>
      <c r="N14" s="10"/>
      <c r="P14" s="3"/>
    </row>
    <row r="15" spans="1:16" ht="17" thickBot="1" x14ac:dyDescent="0.25">
      <c r="A15" s="9"/>
      <c r="B15" s="38"/>
      <c r="C15" s="38"/>
      <c r="D15" s="38"/>
      <c r="E15" s="34" t="s">
        <v>11</v>
      </c>
      <c r="F15" s="35"/>
      <c r="G15" s="9"/>
      <c r="H15" s="9"/>
      <c r="I15" s="9"/>
      <c r="J15" s="10"/>
      <c r="K15" s="10"/>
      <c r="L15" s="11"/>
      <c r="M15" s="12"/>
      <c r="N15" s="10"/>
      <c r="P15" s="3"/>
    </row>
    <row r="16" spans="1:16" ht="17" thickBot="1" x14ac:dyDescent="0.25">
      <c r="A16" s="9"/>
      <c r="B16" s="38"/>
      <c r="C16" s="38"/>
      <c r="D16" s="38"/>
      <c r="E16" s="15"/>
      <c r="F16" s="15"/>
      <c r="G16" s="9"/>
      <c r="H16" s="9"/>
      <c r="I16" s="9"/>
      <c r="J16" s="10"/>
      <c r="K16" s="10"/>
      <c r="L16" s="11"/>
      <c r="M16" s="12"/>
      <c r="N16" s="10"/>
      <c r="P16" s="3"/>
    </row>
    <row r="17" spans="1:16" x14ac:dyDescent="0.2">
      <c r="A17" s="9"/>
      <c r="B17" s="38"/>
      <c r="C17" s="38"/>
      <c r="D17" s="38"/>
      <c r="E17" s="31" t="s">
        <v>12</v>
      </c>
      <c r="F17" s="36">
        <f>F13+F15</f>
        <v>0</v>
      </c>
      <c r="G17" s="44" t="str">
        <f>IF(AND(H6="Bestanden!",F17&lt;823),"  "&amp;TEXT((((F18-(17/3))/(-0.1/18))+1)-F17,"0")&amp;" Punkte bis "&amp;TEXT(F18-0.1,"0,0")&amp;"","")</f>
        <v/>
      </c>
      <c r="H17" s="45"/>
      <c r="I17" s="45"/>
      <c r="J17" s="10"/>
      <c r="K17" s="10"/>
      <c r="L17" s="11"/>
      <c r="M17" s="12"/>
      <c r="N17" s="10"/>
      <c r="P17" s="3"/>
    </row>
    <row r="18" spans="1:16" ht="17" thickBot="1" x14ac:dyDescent="0.25">
      <c r="A18" s="9"/>
      <c r="B18" s="38"/>
      <c r="C18" s="38"/>
      <c r="D18" s="38"/>
      <c r="E18" s="34" t="s">
        <v>13</v>
      </c>
      <c r="F18" s="37">
        <f>IF(AND(F17&gt;=823,F17&lt;=900),1,IF(F17&lt;300,0,ROUNDDOWN(F17*-0.1/18+17/3,1)))</f>
        <v>0</v>
      </c>
      <c r="G18" s="44"/>
      <c r="H18" s="45"/>
      <c r="I18" s="45"/>
      <c r="J18" s="10"/>
      <c r="K18" s="10"/>
      <c r="L18" s="11"/>
      <c r="M18" s="12"/>
      <c r="N18" s="19"/>
      <c r="P18" s="3"/>
    </row>
    <row r="19" spans="1:16" x14ac:dyDescent="0.2">
      <c r="A19" s="9"/>
      <c r="B19" s="9"/>
      <c r="C19" s="9"/>
      <c r="D19" s="9"/>
      <c r="E19" s="9"/>
      <c r="F19" s="13"/>
      <c r="G19" s="9"/>
      <c r="H19" s="9"/>
      <c r="I19" s="9"/>
      <c r="J19" s="10"/>
      <c r="K19" s="10"/>
      <c r="L19" s="11"/>
      <c r="M19" s="12"/>
      <c r="N19" s="10"/>
      <c r="P19" s="3"/>
    </row>
    <row r="20" spans="1:16" x14ac:dyDescent="0.2">
      <c r="A20" s="9"/>
      <c r="B20" s="46" t="str">
        <f>IF(OR(J43&gt;2,F13&lt;100),"Grund / Gründe für nicht bestandene Abiturprüfung:","")</f>
        <v>Grund / Gründe für nicht bestandene Abiturprüfung:</v>
      </c>
      <c r="C20" s="38"/>
      <c r="D20" s="38"/>
      <c r="E20" s="9"/>
      <c r="F20" s="9"/>
      <c r="G20" s="9"/>
      <c r="H20" s="9"/>
      <c r="I20" s="9"/>
      <c r="J20" s="10"/>
      <c r="K20" s="10"/>
      <c r="L20" s="11"/>
      <c r="M20" s="12"/>
      <c r="N20" s="10"/>
      <c r="P20" s="3"/>
    </row>
    <row r="21" spans="1:16" x14ac:dyDescent="0.2">
      <c r="A21" s="9"/>
      <c r="B21" s="38" t="str">
        <f>IF((F7&lt;20)+(F8&lt;20)+(F9&lt;20)+(F10&lt;20)+(F11&lt;20)&gt;2,"•  Drei Prüfungsfächer mit weniger als 20 Punkten","")</f>
        <v>•  Drei Prüfungsfächer mit weniger als 20 Punkten</v>
      </c>
      <c r="C21" s="38"/>
      <c r="D21" s="38"/>
      <c r="E21" s="20"/>
      <c r="F21" s="20"/>
      <c r="G21" s="20"/>
      <c r="H21" s="20"/>
      <c r="I21" s="9"/>
      <c r="J21" s="10"/>
      <c r="K21" s="10"/>
      <c r="L21" s="11"/>
      <c r="M21" s="12"/>
      <c r="N21" s="10"/>
      <c r="O21" s="7"/>
      <c r="P21" s="3"/>
    </row>
    <row r="22" spans="1:16" x14ac:dyDescent="0.2">
      <c r="A22" s="9"/>
      <c r="B22" s="39" t="str">
        <f>IF(F13&lt;100,"•  Weniger als 100 Punkte im Abitur-Block","")</f>
        <v>•  Weniger als 100 Punkte im Abitur-Block</v>
      </c>
      <c r="C22" s="39"/>
      <c r="D22" s="39"/>
      <c r="E22" s="9"/>
      <c r="F22" s="9"/>
      <c r="G22" s="16"/>
      <c r="H22" s="16"/>
      <c r="I22" s="16"/>
      <c r="J22" s="10"/>
      <c r="K22" s="10"/>
      <c r="L22" s="11"/>
      <c r="M22" s="12"/>
      <c r="N22" s="10"/>
      <c r="P22" s="3"/>
    </row>
    <row r="23" spans="1:16" x14ac:dyDescent="0.2">
      <c r="A23" s="9"/>
      <c r="B23" s="10"/>
      <c r="C23" s="10"/>
      <c r="D23" s="11"/>
      <c r="E23" s="17"/>
      <c r="F23" s="9"/>
      <c r="G23" s="16"/>
      <c r="H23" s="16"/>
      <c r="I23" s="16"/>
      <c r="J23" s="10"/>
      <c r="K23" s="10"/>
      <c r="L23" s="11"/>
      <c r="M23" s="12"/>
      <c r="N23" s="10"/>
      <c r="P23" s="3"/>
    </row>
    <row r="24" spans="1:16" x14ac:dyDescent="0.2">
      <c r="A24" s="9"/>
      <c r="B24" s="10"/>
      <c r="C24" s="10"/>
      <c r="D24" s="11"/>
      <c r="E24" s="17"/>
      <c r="F24" s="9"/>
      <c r="G24" s="16"/>
      <c r="H24" s="16"/>
      <c r="I24" s="16"/>
      <c r="J24" s="10"/>
      <c r="K24" s="10"/>
      <c r="L24" s="11"/>
      <c r="M24" s="12"/>
      <c r="N24" s="10"/>
      <c r="P24" s="3"/>
    </row>
    <row r="25" spans="1:16" x14ac:dyDescent="0.2">
      <c r="A25" s="9"/>
      <c r="B25" s="47" t="s">
        <v>14</v>
      </c>
      <c r="C25" s="10"/>
      <c r="D25" s="11"/>
      <c r="E25" s="17"/>
      <c r="F25" s="9"/>
      <c r="G25" s="9"/>
      <c r="H25" s="9"/>
      <c r="I25" s="9"/>
      <c r="J25" s="10"/>
      <c r="K25" s="10"/>
      <c r="L25" s="11"/>
      <c r="M25" s="12"/>
      <c r="N25" s="10"/>
      <c r="P25" s="3"/>
    </row>
    <row r="26" spans="1:16" x14ac:dyDescent="0.2">
      <c r="A26" s="9"/>
      <c r="B26" s="10"/>
      <c r="C26" s="10"/>
      <c r="D26" s="11"/>
      <c r="E26" s="17"/>
      <c r="F26" s="9"/>
      <c r="G26" s="9"/>
      <c r="H26" s="9"/>
      <c r="I26" s="9"/>
      <c r="J26" s="10"/>
      <c r="K26" s="10"/>
      <c r="L26" s="11"/>
      <c r="M26" s="12"/>
      <c r="N26" s="10"/>
      <c r="P26" s="3"/>
    </row>
    <row r="27" spans="1:16" x14ac:dyDescent="0.2">
      <c r="A27" s="9"/>
      <c r="B27" s="10"/>
      <c r="C27" s="10"/>
      <c r="D27" s="11"/>
      <c r="E27" s="17"/>
      <c r="F27" s="9"/>
      <c r="G27" s="9"/>
      <c r="H27" s="9"/>
      <c r="I27" s="9"/>
      <c r="J27" s="10"/>
      <c r="K27" s="10"/>
      <c r="L27" s="11"/>
      <c r="M27" s="12"/>
      <c r="N27" s="10"/>
      <c r="P27" s="3"/>
    </row>
    <row r="28" spans="1:16" x14ac:dyDescent="0.2">
      <c r="B28" s="2"/>
      <c r="C28" s="2"/>
      <c r="D28" s="3"/>
      <c r="E28" s="6"/>
      <c r="J28" s="2"/>
      <c r="K28" s="2"/>
      <c r="L28" s="3"/>
      <c r="M28" s="4"/>
      <c r="N28" s="2"/>
      <c r="P28" s="3"/>
    </row>
    <row r="29" spans="1:16" x14ac:dyDescent="0.2">
      <c r="B29" s="2"/>
      <c r="C29" s="2"/>
      <c r="D29" s="3"/>
      <c r="E29" s="6"/>
      <c r="J29" s="2"/>
      <c r="K29" s="2"/>
      <c r="L29" s="3"/>
      <c r="M29" s="4"/>
      <c r="N29" s="2"/>
      <c r="P29" s="3"/>
    </row>
    <row r="30" spans="1:16" x14ac:dyDescent="0.2">
      <c r="B30" s="2"/>
      <c r="C30" s="2"/>
      <c r="D30" s="3"/>
      <c r="E30" s="6"/>
      <c r="J30" s="2"/>
      <c r="K30" s="2"/>
      <c r="L30" s="3"/>
      <c r="M30" s="4"/>
      <c r="N30" s="2"/>
      <c r="P30" s="3"/>
    </row>
    <row r="31" spans="1:16" x14ac:dyDescent="0.2">
      <c r="B31" s="2"/>
      <c r="C31" s="2"/>
      <c r="D31" s="3"/>
      <c r="E31" s="6"/>
      <c r="J31" s="2"/>
      <c r="K31" s="2"/>
      <c r="L31" s="3"/>
      <c r="M31" s="4"/>
      <c r="N31" s="2"/>
      <c r="P31" s="3"/>
    </row>
    <row r="32" spans="1:16" x14ac:dyDescent="0.2">
      <c r="B32" s="2"/>
      <c r="C32" s="2"/>
      <c r="D32" s="3"/>
      <c r="E32" s="6"/>
      <c r="J32" s="2"/>
      <c r="K32" s="2"/>
      <c r="L32" s="3"/>
      <c r="M32" s="4"/>
      <c r="N32" s="2"/>
      <c r="P32" s="3"/>
    </row>
    <row r="33" spans="2:16" x14ac:dyDescent="0.2">
      <c r="B33" s="2"/>
      <c r="C33" s="2"/>
      <c r="D33" s="3"/>
      <c r="E33" s="6"/>
      <c r="J33" s="2"/>
      <c r="K33" s="2"/>
      <c r="L33" s="3"/>
      <c r="M33" s="4"/>
      <c r="N33" s="2"/>
      <c r="P33" s="3"/>
    </row>
    <row r="34" spans="2:16" x14ac:dyDescent="0.2">
      <c r="B34" s="2"/>
      <c r="C34" s="2"/>
      <c r="D34" s="3"/>
      <c r="E34" s="6"/>
      <c r="J34" s="2"/>
      <c r="K34" s="2"/>
      <c r="L34" s="3"/>
      <c r="M34" s="4"/>
    </row>
    <row r="35" spans="2:16" x14ac:dyDescent="0.2">
      <c r="B35" s="2"/>
      <c r="C35" s="2"/>
      <c r="D35" s="3"/>
      <c r="E35" s="6"/>
      <c r="J35" s="2"/>
      <c r="K35" s="2"/>
      <c r="L35" s="3"/>
      <c r="M35" s="4"/>
    </row>
    <row r="36" spans="2:16" x14ac:dyDescent="0.2">
      <c r="B36" s="2"/>
      <c r="C36" s="2"/>
      <c r="D36" s="3"/>
      <c r="E36" s="6"/>
      <c r="J36" s="2"/>
      <c r="K36" s="2"/>
      <c r="L36" s="3"/>
      <c r="M36" s="4"/>
    </row>
    <row r="37" spans="2:16" x14ac:dyDescent="0.2">
      <c r="B37" s="2"/>
      <c r="C37" s="2"/>
      <c r="D37" s="3"/>
      <c r="E37" s="6"/>
      <c r="J37" s="2"/>
      <c r="K37" s="2"/>
      <c r="L37" s="3"/>
      <c r="M37" s="4"/>
    </row>
    <row r="38" spans="2:16" x14ac:dyDescent="0.2">
      <c r="B38" s="2"/>
      <c r="C38" s="2"/>
      <c r="D38" s="3"/>
      <c r="E38" s="6"/>
      <c r="J38" s="2"/>
      <c r="K38" s="2"/>
      <c r="L38" s="3"/>
      <c r="M38" s="4"/>
    </row>
    <row r="39" spans="2:16" x14ac:dyDescent="0.2">
      <c r="B39" s="2"/>
      <c r="C39" s="2"/>
      <c r="D39" s="3"/>
      <c r="E39" s="6"/>
      <c r="J39" s="2"/>
      <c r="K39" s="2"/>
      <c r="L39" s="3"/>
      <c r="M39" s="4"/>
    </row>
    <row r="40" spans="2:16" x14ac:dyDescent="0.2">
      <c r="B40" s="2"/>
      <c r="C40" s="2"/>
      <c r="D40" s="3"/>
      <c r="E40" s="6"/>
      <c r="J40" s="2"/>
      <c r="K40" s="2"/>
      <c r="L40" s="3"/>
      <c r="M40" s="4"/>
    </row>
    <row r="41" spans="2:16" x14ac:dyDescent="0.2">
      <c r="B41" s="2"/>
      <c r="C41" s="2"/>
      <c r="D41" s="3"/>
      <c r="E41" s="6"/>
      <c r="J41" s="2"/>
      <c r="K41" s="2"/>
      <c r="L41" s="3"/>
      <c r="M41" s="4"/>
    </row>
    <row r="42" spans="2:16" x14ac:dyDescent="0.2">
      <c r="B42" s="2"/>
      <c r="C42" s="2"/>
      <c r="D42" s="3"/>
      <c r="E42" s="6"/>
      <c r="J42" s="2"/>
      <c r="K42" s="2"/>
      <c r="L42" s="3"/>
      <c r="M42" s="4"/>
    </row>
    <row r="43" spans="2:16" x14ac:dyDescent="0.2">
      <c r="B43" s="2"/>
      <c r="C43" s="2"/>
      <c r="D43" s="3"/>
      <c r="E43" s="6"/>
      <c r="J43" s="2"/>
      <c r="K43" s="2"/>
      <c r="L43" s="3"/>
      <c r="M43" s="4"/>
    </row>
    <row r="44" spans="2:16" x14ac:dyDescent="0.2">
      <c r="B44" s="2"/>
      <c r="C44" s="2"/>
      <c r="D44" s="3"/>
      <c r="E44" s="6"/>
      <c r="J44" s="2"/>
      <c r="K44" s="2"/>
      <c r="L44" s="3"/>
      <c r="M44" s="4"/>
    </row>
    <row r="45" spans="2:16" x14ac:dyDescent="0.2">
      <c r="B45" s="2"/>
      <c r="C45" s="2"/>
      <c r="D45" s="3"/>
      <c r="E45" s="6"/>
    </row>
    <row r="46" spans="2:16" x14ac:dyDescent="0.2">
      <c r="B46" s="2"/>
      <c r="C46" s="2"/>
      <c r="D46" s="3"/>
      <c r="E46" s="6"/>
    </row>
    <row r="47" spans="2:16" x14ac:dyDescent="0.2">
      <c r="B47" s="2"/>
      <c r="C47" s="2"/>
      <c r="D47" s="3"/>
      <c r="E47" s="6"/>
    </row>
    <row r="48" spans="2:16" x14ac:dyDescent="0.2">
      <c r="B48" s="2"/>
      <c r="C48" s="2"/>
      <c r="D48" s="3"/>
      <c r="E48" s="6"/>
    </row>
    <row r="49" spans="2:5" x14ac:dyDescent="0.2">
      <c r="B49" s="2"/>
      <c r="C49" s="2"/>
      <c r="D49" s="3"/>
      <c r="E49" s="6"/>
    </row>
    <row r="50" spans="2:5" x14ac:dyDescent="0.2">
      <c r="B50" s="2"/>
      <c r="C50" s="2"/>
      <c r="D50" s="3"/>
      <c r="E50" s="6"/>
    </row>
    <row r="51" spans="2:5" x14ac:dyDescent="0.2">
      <c r="B51" s="2"/>
      <c r="C51" s="2"/>
      <c r="D51" s="3"/>
      <c r="E51" s="6"/>
    </row>
    <row r="52" spans="2:5" x14ac:dyDescent="0.2">
      <c r="B52" s="2"/>
      <c r="C52" s="2"/>
      <c r="D52" s="3"/>
      <c r="E52" s="6"/>
    </row>
  </sheetData>
  <sheetProtection algorithmName="SHA-512" hashValue="P09vl45vDn9XayeaZgdsMkbS/jNtwUq+TX3YC2ayWD42vWg3GknfW5KUZKkKCg4jQ2osnoOKhRiFmhJMNtxJbA==" saltValue="XUhZ5Rze6pPPIacLtqQB4A==" spinCount="100000" sheet="1" objects="1" scenarios="1" selectLockedCells="1"/>
  <mergeCells count="8">
    <mergeCell ref="B21:D21"/>
    <mergeCell ref="B22:D22"/>
    <mergeCell ref="B4:E4"/>
    <mergeCell ref="H6:H11"/>
    <mergeCell ref="B2:H2"/>
    <mergeCell ref="B13:D18"/>
    <mergeCell ref="G17:I18"/>
    <mergeCell ref="B20:D20"/>
  </mergeCells>
  <conditionalFormatting sqref="F18">
    <cfRule type="expression" dxfId="21" priority="38">
      <formula>"&gt;=4,0"</formula>
    </cfRule>
  </conditionalFormatting>
  <conditionalFormatting sqref="O21">
    <cfRule type="expression" dxfId="20" priority="28">
      <formula>$Q$27</formula>
    </cfRule>
  </conditionalFormatting>
  <conditionalFormatting sqref="H6:H11">
    <cfRule type="expression" dxfId="19" priority="27">
      <formula>IF($H$6="Bestanden!",1)</formula>
    </cfRule>
    <cfRule type="expression" dxfId="18" priority="24">
      <formula>IF($H$6:$H$6="Nicht bestanden",1)</formula>
    </cfRule>
    <cfRule type="expression" dxfId="17" priority="23">
      <formula>IF($H$6="Block I fehlt!",1)</formula>
    </cfRule>
  </conditionalFormatting>
  <conditionalFormatting sqref="D7">
    <cfRule type="expression" dxfId="16" priority="17">
      <formula>IF($D$7&lt;=4,1)</formula>
    </cfRule>
  </conditionalFormatting>
  <conditionalFormatting sqref="D8">
    <cfRule type="expression" dxfId="15" priority="16">
      <formula>IF($D$8&lt;=4,1)</formula>
    </cfRule>
  </conditionalFormatting>
  <conditionalFormatting sqref="D9">
    <cfRule type="expression" dxfId="14" priority="15">
      <formula>IF($D$9&lt;=4,1)</formula>
    </cfRule>
  </conditionalFormatting>
  <conditionalFormatting sqref="D10">
    <cfRule type="expression" dxfId="13" priority="14">
      <formula>IF($D$10&lt;=4,1)</formula>
    </cfRule>
  </conditionalFormatting>
  <conditionalFormatting sqref="D11">
    <cfRule type="expression" dxfId="12" priority="13">
      <formula>IF($D$11&lt;=4,1)</formula>
    </cfRule>
  </conditionalFormatting>
  <conditionalFormatting sqref="F7">
    <cfRule type="expression" dxfId="11" priority="12">
      <formula>IF($F$7&lt;=19,1)</formula>
    </cfRule>
  </conditionalFormatting>
  <conditionalFormatting sqref="F8">
    <cfRule type="expression" dxfId="10" priority="11">
      <formula>IF($F$8&lt;=19,1)</formula>
    </cfRule>
  </conditionalFormatting>
  <conditionalFormatting sqref="F9">
    <cfRule type="expression" dxfId="9" priority="10">
      <formula>IF($F$9&lt;=19,1)</formula>
    </cfRule>
  </conditionalFormatting>
  <conditionalFormatting sqref="F10">
    <cfRule type="expression" dxfId="8" priority="9">
      <formula>IF($F$10&lt;=19,1)</formula>
    </cfRule>
  </conditionalFormatting>
  <conditionalFormatting sqref="F11">
    <cfRule type="expression" dxfId="7" priority="8">
      <formula>IF($F$11&lt;=19,1)</formula>
    </cfRule>
  </conditionalFormatting>
  <conditionalFormatting sqref="F13">
    <cfRule type="expression" dxfId="6" priority="7">
      <formula>IF($F$13&lt;=99,1)</formula>
    </cfRule>
    <cfRule type="expression" dxfId="5" priority="5">
      <formula>IF($F$13&gt;=100,1)</formula>
    </cfRule>
  </conditionalFormatting>
  <conditionalFormatting sqref="H28">
    <cfRule type="expression" dxfId="4" priority="6">
      <formula>"wenn($F$13&lt;=100;1)"</formula>
    </cfRule>
  </conditionalFormatting>
  <conditionalFormatting sqref="E7">
    <cfRule type="expression" dxfId="3" priority="4">
      <formula>IF($E$7&lt;=4,1)</formula>
    </cfRule>
  </conditionalFormatting>
  <conditionalFormatting sqref="E8">
    <cfRule type="expression" dxfId="2" priority="3">
      <formula>IF($E$8&lt;=4,1)</formula>
    </cfRule>
  </conditionalFormatting>
  <conditionalFormatting sqref="E9">
    <cfRule type="expression" dxfId="1" priority="2">
      <formula>IF($E$9&lt;=4,1)</formula>
    </cfRule>
  </conditionalFormatting>
  <conditionalFormatting sqref="E10">
    <cfRule type="expression" dxfId="0" priority="1">
      <formula>IF($E$10&lt;=4,1)</formula>
    </cfRule>
  </conditionalFormatting>
  <dataValidations count="1">
    <dataValidation type="whole" allowBlank="1" showInputMessage="1" showErrorMessage="1" error="Nur 0 – 15.  &quot;Abbrechen&quot; klicken" prompt="0–15" sqref="D7:E10 D11" xr:uid="{27735075-5378-7D4E-820A-F6A1B250A328}">
      <formula1>0</formula1>
      <formula2>15</formula2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2022-02-07T15:13:57Z</dcterms:created>
  <dcterms:modified xsi:type="dcterms:W3CDTF">2022-02-20T08:45:48Z</dcterms:modified>
</cp:coreProperties>
</file>